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534" activeTab="0"/>
  </bookViews>
  <sheets>
    <sheet name="21.02.2023 №2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<sst xmlns="http://schemas.openxmlformats.org/spreadsheetml/2006/main" count="74" uniqueCount="70">
  <si>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Код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</si>
  <si>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</si>
  <si>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</si>
  <si>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</si>
  <si>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</si>
  <si>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</si>
  <si>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</si>
  <si>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</si>
  <si>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</si>
  <si>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</si>
  <si>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</si>
  <si>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</si>
  <si>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Структурное подразделение</t>
  </si>
  <si>
    <t>расшифровка подписи</t>
  </si>
  <si>
    <t>0301017</t>
  </si>
  <si>
    <t>"</t>
  </si>
  <si>
    <t>20</t>
  </si>
  <si>
    <t>ШТАТНОЕ РАСПИСАНИЕ</t>
  </si>
  <si>
    <t>Штат в количестве</t>
  </si>
  <si>
    <t>наименование</t>
  </si>
  <si>
    <t>код</t>
  </si>
  <si>
    <t>Примечание</t>
  </si>
  <si>
    <t>Главный бухгалтер</t>
  </si>
  <si>
    <t>Дата составления</t>
  </si>
  <si>
    <t>на период</t>
  </si>
  <si>
    <t>г.</t>
  </si>
  <si>
    <t>личная подпись</t>
  </si>
  <si>
    <t>Приказом организации от</t>
  </si>
  <si>
    <t>с "</t>
  </si>
  <si>
    <t>Коли-чество штатных единиц</t>
  </si>
  <si>
    <t>Должность (специальность, профессия), разряд, класс (категория) квалификации</t>
  </si>
  <si>
    <t>Алымова Л. Н.</t>
  </si>
  <si>
    <t>Всего фонд оплаты в месяц</t>
  </si>
  <si>
    <t>базовая ед.</t>
  </si>
  <si>
    <t>повышающий коэффициент</t>
  </si>
  <si>
    <t>коэффициент специфики работы</t>
  </si>
  <si>
    <t>коэффициент от оклада директора</t>
  </si>
  <si>
    <t xml:space="preserve">                                    Форма по ОКУД</t>
  </si>
  <si>
    <t xml:space="preserve">Итого: </t>
  </si>
  <si>
    <t>Административ-ный персонал</t>
  </si>
  <si>
    <t>Учебно-вспомогатель-ный персонал</t>
  </si>
  <si>
    <t>Педагогический персонал</t>
  </si>
  <si>
    <t>Методист</t>
  </si>
  <si>
    <t>Учитель</t>
  </si>
  <si>
    <r>
      <t xml:space="preserve">Казенное общеобразовательное учреждение Орловской области "Нарышкинская </t>
    </r>
    <r>
      <rPr>
        <b/>
        <sz val="14"/>
        <rFont val="Arial Cyr"/>
        <family val="0"/>
      </rPr>
      <t xml:space="preserve">средняя                                </t>
    </r>
    <r>
      <rPr>
        <b/>
        <u val="single"/>
        <sz val="14"/>
        <rFont val="Arial Cyr"/>
        <family val="0"/>
      </rPr>
      <t xml:space="preserve">общеобразовательная школа при исправительном учреждении "                                          </t>
    </r>
  </si>
  <si>
    <t xml:space="preserve">Директор  </t>
  </si>
  <si>
    <t xml:space="preserve">Секретарь </t>
  </si>
  <si>
    <t xml:space="preserve"> (IV группа оплаты труда)  </t>
  </si>
  <si>
    <t xml:space="preserve"> </t>
  </si>
  <si>
    <t>Компенсационный фонд 10%</t>
  </si>
  <si>
    <t>10</t>
  </si>
  <si>
    <r>
      <t xml:space="preserve">     УТВЕРЖДЕНО:  Директор КОУ ОО "Нарышкинская средняя общеобразовательная школа при</t>
    </r>
    <r>
      <rPr>
        <sz val="12"/>
        <rFont val="Arial Cyr"/>
        <family val="0"/>
      </rPr>
      <t xml:space="preserve"> исправительном учреждении"</t>
    </r>
    <r>
      <rPr>
        <sz val="12"/>
        <rFont val="Arial Cyr"/>
        <family val="2"/>
      </rPr>
      <t xml:space="preserve">  _____________________ Шпокаускас В.С.</t>
    </r>
  </si>
  <si>
    <t>Стимулирующий фонд 15%</t>
  </si>
  <si>
    <t>базовая ставка (должностной оклад) (гр. 5*гр. 6*гр. 7*гр. 8)</t>
  </si>
  <si>
    <t>15</t>
  </si>
  <si>
    <t>2023</t>
  </si>
  <si>
    <t>23</t>
  </si>
  <si>
    <t>19%=3206,25 руб. Приказ КОУ ОО "Нарышкинская средняя общеобразовательная школа при ИУ" от 11.01.2023г. №2-к</t>
  </si>
  <si>
    <t>23%=8625,00 руб. Приказ Департамента образования ОО от                                                       _____________202__г. №___ лс/п</t>
  </si>
  <si>
    <t>марта</t>
  </si>
  <si>
    <t>10 марта 2023 г.</t>
  </si>
  <si>
    <t>16.03.2023г.</t>
  </si>
  <si>
    <t>21</t>
  </si>
  <si>
    <t>февраля</t>
  </si>
  <si>
    <r>
      <rPr>
        <sz val="12"/>
        <color indexed="9"/>
        <rFont val="Arial Cyr"/>
        <family val="0"/>
      </rPr>
      <t xml:space="preserve">Согласовано:        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Унифицированная форма №Т-3</t>
    </r>
  </si>
  <si>
    <r>
      <rPr>
        <sz val="12"/>
        <color indexed="9"/>
        <rFont val="Arial Cyr"/>
        <family val="0"/>
      </rPr>
      <t>Член Правительства Орловской области-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                                   Утверждена постановлением Госкомстата</t>
    </r>
  </si>
  <si>
    <r>
      <rPr>
        <sz val="12"/>
        <color indexed="9"/>
        <rFont val="Arial Cyr"/>
        <family val="0"/>
      </rPr>
      <t xml:space="preserve">руководитель Департамента образования Орловской области 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России от 05.01.2004 №1</t>
    </r>
  </si>
  <si>
    <r>
      <t xml:space="preserve"> </t>
    </r>
    <r>
      <rPr>
        <sz val="12"/>
        <color indexed="9"/>
        <rFont val="Arial Cyr"/>
        <family val="0"/>
      </rPr>
      <t>___________________________ А. И. Карлов</t>
    </r>
  </si>
  <si>
    <t>16</t>
  </si>
  <si>
    <t>№36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</si>
</sst>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0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8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1" fontId="45" fillId="0" borderId="1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showGridLines="0" tabSelected="1" zoomScale="90" zoomScaleNormal="90" zoomScalePageLayoutView="0" workbookViewId="0" topLeftCell="A1">
      <selection activeCell="A1" sqref="A1:AW5"/>
    </sheetView>
  </sheetViews>
  <sheetFormatPr defaultColWidth="2.75390625" defaultRowHeight="12.75"/>
  <cols>
    <col min="1" max="7" width="2.75390625" style="1" customWidth="1"/>
    <col min="8" max="8" width="3.625" style="1" customWidth="1"/>
    <col min="9" max="23" width="2.75390625" style="1" customWidth="1"/>
    <col min="24" max="24" width="9.75390625" style="1" customWidth="1"/>
    <col min="25" max="29" width="2.75390625" style="1" customWidth="1"/>
    <col min="30" max="30" width="2.125" style="1" customWidth="1"/>
    <col min="31" max="31" width="4.00390625" style="1" customWidth="1"/>
    <col min="32" max="32" width="9.125" style="1" customWidth="1"/>
    <col min="33" max="33" width="2.75390625" style="1" customWidth="1"/>
    <col min="34" max="34" width="6.75390625" style="1" customWidth="1"/>
    <col min="35" max="37" width="2.75390625" style="1" customWidth="1"/>
    <col min="38" max="38" width="4.625" style="1" customWidth="1"/>
    <col min="39" max="40" width="2.75390625" style="1" customWidth="1"/>
    <col min="41" max="41" width="14.00390625" style="1" customWidth="1"/>
    <col min="42" max="42" width="2.75390625" style="1" customWidth="1"/>
    <col min="43" max="43" width="6.75390625" style="1" customWidth="1"/>
    <col min="44" max="44" width="2.75390625" style="1" customWidth="1"/>
    <col min="45" max="45" width="7.25390625" style="1" customWidth="1"/>
    <col min="46" max="46" width="12.875" style="1" customWidth="1"/>
    <col min="47" max="16384" width="2.75390625" style="1" customWidth="1"/>
  </cols>
  <sheetData>
    <row r="1" spans="1:49" ht="1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49" ht="15" customHeight="1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49" ht="15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3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1:49" ht="15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 t="s">
        <v>48</v>
      </c>
      <c r="AP5" s="87" t="s">
        <v>0</v>
      </c>
      <c r="AQ5" s="87"/>
      <c r="AR5" s="87"/>
      <c r="AS5" s="87"/>
      <c r="AT5" s="87"/>
      <c r="AU5" s="17"/>
      <c r="AV5" s="17"/>
      <c r="AW5" s="17"/>
    </row>
    <row r="6" spans="1:49" ht="15">
      <c r="A6" s="86" t="s">
        <v>37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7" t="s">
        <v>14</v>
      </c>
      <c r="AQ6" s="87"/>
      <c r="AR6" s="87"/>
      <c r="AS6" s="87"/>
      <c r="AT6" s="87"/>
      <c r="AU6" s="18"/>
      <c r="AV6" s="18"/>
      <c r="AW6" s="18"/>
    </row>
    <row r="7" spans="1:46" ht="15">
      <c r="A7" s="88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26"/>
      <c r="AQ7" s="26"/>
      <c r="AR7" s="26"/>
      <c r="AS7" s="26"/>
      <c r="AT7" s="26"/>
    </row>
    <row r="8" spans="1:46" ht="22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5"/>
      <c r="AQ8" s="5"/>
      <c r="AR8" s="5"/>
      <c r="AS8" s="5"/>
      <c r="AT8" s="5"/>
    </row>
    <row r="9" spans="1:46" ht="15">
      <c r="A9" s="90" t="s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22"/>
      <c r="AQ9" s="22"/>
      <c r="AR9" s="22"/>
      <c r="AS9" s="22"/>
      <c r="AT9" s="22"/>
    </row>
    <row r="10" spans="1:46" ht="32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8" t="s">
        <v>2</v>
      </c>
      <c r="Q10" s="68"/>
      <c r="R10" s="68"/>
      <c r="S10" s="68"/>
      <c r="T10" s="68"/>
      <c r="U10" s="68" t="s">
        <v>23</v>
      </c>
      <c r="V10" s="68"/>
      <c r="W10" s="68"/>
      <c r="X10" s="68"/>
      <c r="Y10" s="68"/>
      <c r="Z10" s="68"/>
      <c r="AA10" s="68"/>
      <c r="AB10" s="68"/>
      <c r="AC10" s="8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24.75" customHeight="1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68" t="s">
        <v>4</v>
      </c>
      <c r="Q11" s="68"/>
      <c r="R11" s="68"/>
      <c r="S11" s="68"/>
      <c r="T11" s="68"/>
      <c r="U11" s="68" t="s">
        <v>61</v>
      </c>
      <c r="V11" s="68"/>
      <c r="W11" s="68"/>
      <c r="X11" s="68"/>
      <c r="Y11" s="68"/>
      <c r="Z11" s="68"/>
      <c r="AA11" s="68"/>
      <c r="AB11" s="68"/>
      <c r="AC11" s="84" t="s">
        <v>51</v>
      </c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</row>
    <row r="12" spans="1:46" ht="12.75" customHeight="1">
      <c r="A12" s="80" t="s">
        <v>24</v>
      </c>
      <c r="B12" s="80"/>
      <c r="C12" s="80"/>
      <c r="D12" s="80"/>
      <c r="E12" s="21"/>
      <c r="F12" s="21"/>
      <c r="G12" s="8" t="s">
        <v>28</v>
      </c>
      <c r="H12" s="9" t="s">
        <v>62</v>
      </c>
      <c r="I12" s="3" t="s">
        <v>15</v>
      </c>
      <c r="J12" s="21" t="s">
        <v>63</v>
      </c>
      <c r="K12" s="21"/>
      <c r="L12" s="21"/>
      <c r="M12" s="21"/>
      <c r="N12" s="8" t="s">
        <v>16</v>
      </c>
      <c r="O12" s="7" t="s">
        <v>56</v>
      </c>
      <c r="P12" s="22" t="s">
        <v>25</v>
      </c>
      <c r="Q12" s="2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</row>
    <row r="13" spans="1:46" ht="22.5" customHeight="1">
      <c r="A13" s="80" t="s">
        <v>27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2"/>
      <c r="AG13" s="2" t="s">
        <v>15</v>
      </c>
      <c r="AH13" s="7" t="s">
        <v>68</v>
      </c>
      <c r="AI13" s="3" t="s">
        <v>15</v>
      </c>
      <c r="AJ13" s="3"/>
      <c r="AK13" s="3"/>
      <c r="AL13" s="3"/>
      <c r="AM13" s="21" t="s">
        <v>59</v>
      </c>
      <c r="AN13" s="21"/>
      <c r="AO13" s="21"/>
      <c r="AP13" s="21" t="s">
        <v>55</v>
      </c>
      <c r="AQ13" s="21"/>
      <c r="AR13" s="21"/>
      <c r="AS13" s="21"/>
      <c r="AT13" s="8" t="s">
        <v>69</v>
      </c>
    </row>
    <row r="14" spans="1:46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5">
      <c r="A15" s="22" t="s">
        <v>47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 t="s">
        <v>18</v>
      </c>
      <c r="AD15" s="22"/>
      <c r="AE15" s="22"/>
      <c r="AF15" s="22"/>
      <c r="AG15" s="22"/>
      <c r="AH15" s="22"/>
      <c r="AI15" s="22"/>
      <c r="AJ15" s="3"/>
      <c r="AK15" s="3"/>
      <c r="AL15" s="3"/>
      <c r="AM15" s="21" t="s">
        <v>54</v>
      </c>
      <c r="AN15" s="21"/>
      <c r="AO15" s="21"/>
      <c r="AP15" s="76"/>
      <c r="AQ15" s="76"/>
      <c r="AR15" s="76"/>
      <c r="AS15" s="76"/>
      <c r="AT15" s="76"/>
    </row>
    <row r="16" spans="1:46" ht="7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46.5" customHeight="1">
      <c r="A17" s="68" t="s">
        <v>12</v>
      </c>
      <c r="B17" s="68"/>
      <c r="C17" s="68"/>
      <c r="D17" s="68"/>
      <c r="E17" s="68"/>
      <c r="F17" s="68"/>
      <c r="G17" s="68"/>
      <c r="H17" s="68"/>
      <c r="I17" s="68"/>
      <c r="J17" s="68"/>
      <c r="K17" s="68" t="s">
        <v>30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77" t="s">
        <v>29</v>
      </c>
      <c r="Z17" s="77"/>
      <c r="AA17" s="77"/>
      <c r="AB17" s="70" t="s">
        <v>33</v>
      </c>
      <c r="AC17" s="71"/>
      <c r="AD17" s="71"/>
      <c r="AE17" s="72"/>
      <c r="AF17" s="78" t="s">
        <v>34</v>
      </c>
      <c r="AG17" s="70" t="s">
        <v>35</v>
      </c>
      <c r="AH17" s="71"/>
      <c r="AI17" s="72"/>
      <c r="AJ17" s="70" t="s">
        <v>36</v>
      </c>
      <c r="AK17" s="71"/>
      <c r="AL17" s="72"/>
      <c r="AM17" s="70" t="s">
        <v>53</v>
      </c>
      <c r="AN17" s="71"/>
      <c r="AO17" s="72"/>
      <c r="AP17" s="68" t="s">
        <v>21</v>
      </c>
      <c r="AQ17" s="68"/>
      <c r="AR17" s="68"/>
      <c r="AS17" s="68"/>
      <c r="AT17" s="68"/>
    </row>
    <row r="18" spans="1:46" ht="48" customHeight="1">
      <c r="A18" s="68" t="s">
        <v>19</v>
      </c>
      <c r="B18" s="68"/>
      <c r="C18" s="68"/>
      <c r="D18" s="68"/>
      <c r="E18" s="68"/>
      <c r="F18" s="68"/>
      <c r="G18" s="68"/>
      <c r="H18" s="68" t="s">
        <v>20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77"/>
      <c r="Z18" s="77"/>
      <c r="AA18" s="77"/>
      <c r="AB18" s="73"/>
      <c r="AC18" s="74"/>
      <c r="AD18" s="74"/>
      <c r="AE18" s="75"/>
      <c r="AF18" s="79"/>
      <c r="AG18" s="73"/>
      <c r="AH18" s="74"/>
      <c r="AI18" s="75"/>
      <c r="AJ18" s="73"/>
      <c r="AK18" s="74"/>
      <c r="AL18" s="75"/>
      <c r="AM18" s="73"/>
      <c r="AN18" s="74"/>
      <c r="AO18" s="75"/>
      <c r="AP18" s="68"/>
      <c r="AQ18" s="68"/>
      <c r="AR18" s="68"/>
      <c r="AS18" s="68"/>
      <c r="AT18" s="68"/>
    </row>
    <row r="19" spans="1:46" ht="15.75" customHeight="1">
      <c r="A19" s="68" t="s">
        <v>3</v>
      </c>
      <c r="B19" s="68"/>
      <c r="C19" s="68"/>
      <c r="D19" s="68"/>
      <c r="E19" s="68"/>
      <c r="F19" s="68"/>
      <c r="G19" s="68"/>
      <c r="H19" s="68" t="s">
        <v>4</v>
      </c>
      <c r="I19" s="68"/>
      <c r="J19" s="68"/>
      <c r="K19" s="68" t="s">
        <v>5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 t="s">
        <v>6</v>
      </c>
      <c r="Z19" s="68"/>
      <c r="AA19" s="68"/>
      <c r="AB19" s="68" t="s">
        <v>7</v>
      </c>
      <c r="AC19" s="69"/>
      <c r="AD19" s="69"/>
      <c r="AE19" s="69"/>
      <c r="AF19" s="6" t="s">
        <v>8</v>
      </c>
      <c r="AG19" s="68" t="s">
        <v>9</v>
      </c>
      <c r="AH19" s="68"/>
      <c r="AI19" s="68"/>
      <c r="AJ19" s="65" t="s">
        <v>10</v>
      </c>
      <c r="AK19" s="66"/>
      <c r="AL19" s="67"/>
      <c r="AM19" s="68" t="s">
        <v>11</v>
      </c>
      <c r="AN19" s="68"/>
      <c r="AO19" s="68"/>
      <c r="AP19" s="68" t="s">
        <v>50</v>
      </c>
      <c r="AQ19" s="68"/>
      <c r="AR19" s="68"/>
      <c r="AS19" s="68"/>
      <c r="AT19" s="68"/>
    </row>
    <row r="20" spans="1:46" ht="50.25" customHeight="1">
      <c r="A20" s="58" t="s">
        <v>39</v>
      </c>
      <c r="B20" s="59"/>
      <c r="C20" s="59"/>
      <c r="D20" s="59"/>
      <c r="E20" s="59"/>
      <c r="F20" s="59"/>
      <c r="G20" s="60"/>
      <c r="H20" s="26"/>
      <c r="I20" s="26"/>
      <c r="J20" s="26"/>
      <c r="K20" s="25" t="s">
        <v>45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48">
        <v>1</v>
      </c>
      <c r="Z20" s="48"/>
      <c r="AA20" s="48"/>
      <c r="AB20" s="30">
        <v>10000</v>
      </c>
      <c r="AC20" s="31"/>
      <c r="AD20" s="31"/>
      <c r="AE20" s="32"/>
      <c r="AF20" s="19">
        <v>2.5</v>
      </c>
      <c r="AG20" s="49">
        <v>1.5</v>
      </c>
      <c r="AH20" s="50"/>
      <c r="AI20" s="51"/>
      <c r="AJ20" s="30"/>
      <c r="AK20" s="31"/>
      <c r="AL20" s="32"/>
      <c r="AM20" s="30">
        <f>AB20*AF20*AG20</f>
        <v>37500</v>
      </c>
      <c r="AN20" s="31"/>
      <c r="AO20" s="32"/>
      <c r="AP20" s="52" t="s">
        <v>58</v>
      </c>
      <c r="AQ20" s="53"/>
      <c r="AR20" s="53"/>
      <c r="AS20" s="53"/>
      <c r="AT20" s="54"/>
    </row>
    <row r="21" spans="1:46" ht="54.75" customHeight="1">
      <c r="A21" s="61"/>
      <c r="B21" s="62"/>
      <c r="C21" s="62"/>
      <c r="D21" s="62"/>
      <c r="E21" s="62"/>
      <c r="F21" s="62"/>
      <c r="G21" s="63"/>
      <c r="H21" s="26"/>
      <c r="I21" s="26"/>
      <c r="J21" s="26"/>
      <c r="K21" s="25" t="s">
        <v>22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48">
        <v>0.5</v>
      </c>
      <c r="Z21" s="48"/>
      <c r="AA21" s="48"/>
      <c r="AB21" s="30">
        <v>10000</v>
      </c>
      <c r="AC21" s="31"/>
      <c r="AD21" s="31"/>
      <c r="AE21" s="32"/>
      <c r="AF21" s="19">
        <v>2.5</v>
      </c>
      <c r="AG21" s="49">
        <v>1.5</v>
      </c>
      <c r="AH21" s="50"/>
      <c r="AI21" s="51"/>
      <c r="AJ21" s="30">
        <v>0.9</v>
      </c>
      <c r="AK21" s="31"/>
      <c r="AL21" s="32"/>
      <c r="AM21" s="30">
        <f>AM20*AJ21/2</f>
        <v>16875</v>
      </c>
      <c r="AN21" s="31"/>
      <c r="AO21" s="32"/>
      <c r="AP21" s="64" t="s">
        <v>57</v>
      </c>
      <c r="AQ21" s="53"/>
      <c r="AR21" s="53"/>
      <c r="AS21" s="53"/>
      <c r="AT21" s="54"/>
    </row>
    <row r="22" spans="1:46" ht="26.25" customHeight="1">
      <c r="A22" s="58" t="s">
        <v>41</v>
      </c>
      <c r="B22" s="59"/>
      <c r="C22" s="59"/>
      <c r="D22" s="59"/>
      <c r="E22" s="59"/>
      <c r="F22" s="59"/>
      <c r="G22" s="60"/>
      <c r="H22" s="26"/>
      <c r="I22" s="26"/>
      <c r="J22" s="26"/>
      <c r="K22" s="25" t="s">
        <v>42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48">
        <v>1</v>
      </c>
      <c r="Z22" s="48"/>
      <c r="AA22" s="48"/>
      <c r="AB22" s="30">
        <v>11000</v>
      </c>
      <c r="AC22" s="31"/>
      <c r="AD22" s="31"/>
      <c r="AE22" s="32"/>
      <c r="AF22" s="19">
        <v>1.7</v>
      </c>
      <c r="AG22" s="49">
        <v>1.5</v>
      </c>
      <c r="AH22" s="50"/>
      <c r="AI22" s="51"/>
      <c r="AJ22" s="30"/>
      <c r="AK22" s="31"/>
      <c r="AL22" s="32"/>
      <c r="AM22" s="30">
        <f>AB22*AF22*AG22+100</f>
        <v>28150</v>
      </c>
      <c r="AN22" s="31"/>
      <c r="AO22" s="32"/>
      <c r="AP22" s="42"/>
      <c r="AQ22" s="43"/>
      <c r="AR22" s="43"/>
      <c r="AS22" s="43"/>
      <c r="AT22" s="44"/>
    </row>
    <row r="23" spans="1:46" ht="27.75" customHeight="1">
      <c r="A23" s="61"/>
      <c r="B23" s="62"/>
      <c r="C23" s="62"/>
      <c r="D23" s="62"/>
      <c r="E23" s="62"/>
      <c r="F23" s="62"/>
      <c r="G23" s="63"/>
      <c r="H23" s="55"/>
      <c r="I23" s="56"/>
      <c r="J23" s="57"/>
      <c r="K23" s="25" t="s">
        <v>43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8">
        <v>12</v>
      </c>
      <c r="Z23" s="28"/>
      <c r="AA23" s="28"/>
      <c r="AB23" s="30">
        <v>11000</v>
      </c>
      <c r="AC23" s="31"/>
      <c r="AD23" s="31"/>
      <c r="AE23" s="32"/>
      <c r="AF23" s="10"/>
      <c r="AG23" s="49"/>
      <c r="AH23" s="50"/>
      <c r="AI23" s="51"/>
      <c r="AJ23" s="30"/>
      <c r="AK23" s="31"/>
      <c r="AL23" s="32"/>
      <c r="AM23" s="30">
        <v>315775.01</v>
      </c>
      <c r="AN23" s="31"/>
      <c r="AO23" s="32"/>
      <c r="AP23" s="42"/>
      <c r="AQ23" s="43"/>
      <c r="AR23" s="43"/>
      <c r="AS23" s="43"/>
      <c r="AT23" s="44"/>
    </row>
    <row r="24" spans="1:46" ht="45.75" customHeight="1">
      <c r="A24" s="45" t="s">
        <v>40</v>
      </c>
      <c r="B24" s="46"/>
      <c r="C24" s="46"/>
      <c r="D24" s="46"/>
      <c r="E24" s="46"/>
      <c r="F24" s="46"/>
      <c r="G24" s="47"/>
      <c r="H24" s="26"/>
      <c r="I24" s="26"/>
      <c r="J24" s="26"/>
      <c r="K24" s="25" t="s">
        <v>46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48">
        <v>0.5</v>
      </c>
      <c r="Z24" s="48"/>
      <c r="AA24" s="48"/>
      <c r="AB24" s="30">
        <v>10000</v>
      </c>
      <c r="AC24" s="31"/>
      <c r="AD24" s="31"/>
      <c r="AE24" s="32"/>
      <c r="AF24" s="19">
        <v>1.2</v>
      </c>
      <c r="AG24" s="49">
        <v>1.5</v>
      </c>
      <c r="AH24" s="50"/>
      <c r="AI24" s="51"/>
      <c r="AJ24" s="30"/>
      <c r="AK24" s="31"/>
      <c r="AL24" s="32"/>
      <c r="AM24" s="30">
        <f>AB24*AF24*AG24/2</f>
        <v>9000</v>
      </c>
      <c r="AN24" s="31"/>
      <c r="AO24" s="32"/>
      <c r="AP24" s="52"/>
      <c r="AQ24" s="53"/>
      <c r="AR24" s="53"/>
      <c r="AS24" s="53"/>
      <c r="AT24" s="54"/>
    </row>
    <row r="25" spans="1:46" ht="21.75" customHeight="1">
      <c r="A25" s="25"/>
      <c r="B25" s="25"/>
      <c r="C25" s="25"/>
      <c r="D25" s="25"/>
      <c r="E25" s="25"/>
      <c r="F25" s="25"/>
      <c r="G25" s="25"/>
      <c r="H25" s="26"/>
      <c r="I25" s="26"/>
      <c r="J25" s="26"/>
      <c r="K25" s="39" t="s">
        <v>38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28">
        <f>SUM(Y20:AA24)</f>
        <v>15</v>
      </c>
      <c r="Z25" s="28"/>
      <c r="AA25" s="28"/>
      <c r="AB25" s="33"/>
      <c r="AC25" s="34"/>
      <c r="AD25" s="34"/>
      <c r="AE25" s="35"/>
      <c r="AF25" s="10"/>
      <c r="AG25" s="30"/>
      <c r="AH25" s="31"/>
      <c r="AI25" s="32"/>
      <c r="AJ25" s="30"/>
      <c r="AK25" s="31"/>
      <c r="AL25" s="32"/>
      <c r="AM25" s="30">
        <f>SUM(AM20:AO24)</f>
        <v>407300.01</v>
      </c>
      <c r="AN25" s="31"/>
      <c r="AO25" s="32"/>
      <c r="AP25" s="24"/>
      <c r="AQ25" s="24"/>
      <c r="AR25" s="24"/>
      <c r="AS25" s="24"/>
      <c r="AT25" s="24"/>
    </row>
    <row r="26" spans="1:46" ht="29.25" customHeight="1">
      <c r="A26" s="25"/>
      <c r="B26" s="25"/>
      <c r="C26" s="25"/>
      <c r="D26" s="25"/>
      <c r="E26" s="25"/>
      <c r="F26" s="25"/>
      <c r="G26" s="25"/>
      <c r="H26" s="26"/>
      <c r="I26" s="26"/>
      <c r="J26" s="26"/>
      <c r="K26" s="36" t="s">
        <v>49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24"/>
      <c r="Z26" s="24"/>
      <c r="AA26" s="24"/>
      <c r="AB26" s="33"/>
      <c r="AC26" s="34"/>
      <c r="AD26" s="34"/>
      <c r="AE26" s="35"/>
      <c r="AF26" s="10"/>
      <c r="AG26" s="30"/>
      <c r="AH26" s="31"/>
      <c r="AI26" s="32"/>
      <c r="AJ26" s="30"/>
      <c r="AK26" s="31"/>
      <c r="AL26" s="32"/>
      <c r="AM26" s="30">
        <f>AM25*0.1</f>
        <v>40730.001000000004</v>
      </c>
      <c r="AN26" s="31"/>
      <c r="AO26" s="32"/>
      <c r="AP26" s="24"/>
      <c r="AQ26" s="24"/>
      <c r="AR26" s="24"/>
      <c r="AS26" s="24"/>
      <c r="AT26" s="24"/>
    </row>
    <row r="27" spans="1:46" ht="27" customHeight="1">
      <c r="A27" s="25"/>
      <c r="B27" s="25"/>
      <c r="C27" s="25"/>
      <c r="D27" s="25"/>
      <c r="E27" s="25"/>
      <c r="F27" s="25"/>
      <c r="G27" s="25"/>
      <c r="H27" s="26"/>
      <c r="I27" s="26"/>
      <c r="J27" s="26"/>
      <c r="K27" s="27" t="s">
        <v>52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4"/>
      <c r="Z27" s="24"/>
      <c r="AA27" s="24"/>
      <c r="AB27" s="33"/>
      <c r="AC27" s="34"/>
      <c r="AD27" s="34"/>
      <c r="AE27" s="35"/>
      <c r="AF27" s="10"/>
      <c r="AG27" s="30"/>
      <c r="AH27" s="31"/>
      <c r="AI27" s="32"/>
      <c r="AJ27" s="30"/>
      <c r="AK27" s="31"/>
      <c r="AL27" s="32"/>
      <c r="AM27" s="30">
        <f>AM25*0.15</f>
        <v>61095.0015</v>
      </c>
      <c r="AN27" s="31"/>
      <c r="AO27" s="32"/>
      <c r="AP27" s="24"/>
      <c r="AQ27" s="24"/>
      <c r="AR27" s="24"/>
      <c r="AS27" s="24"/>
      <c r="AT27" s="24"/>
    </row>
    <row r="28" spans="1:46" ht="29.25" customHeight="1">
      <c r="A28" s="25"/>
      <c r="B28" s="25"/>
      <c r="C28" s="25"/>
      <c r="D28" s="25"/>
      <c r="E28" s="25"/>
      <c r="F28" s="25"/>
      <c r="G28" s="25"/>
      <c r="H28" s="26"/>
      <c r="I28" s="26"/>
      <c r="J28" s="26"/>
      <c r="K28" s="27" t="s">
        <v>32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4"/>
      <c r="Z28" s="24"/>
      <c r="AA28" s="24"/>
      <c r="AB28" s="24"/>
      <c r="AC28" s="24"/>
      <c r="AD28" s="24"/>
      <c r="AE28" s="24"/>
      <c r="AF28" s="14"/>
      <c r="AG28" s="28"/>
      <c r="AH28" s="28"/>
      <c r="AI28" s="28"/>
      <c r="AJ28" s="28"/>
      <c r="AK28" s="28"/>
      <c r="AL28" s="28"/>
      <c r="AM28" s="29">
        <v>509125.01</v>
      </c>
      <c r="AN28" s="29"/>
      <c r="AO28" s="29"/>
      <c r="AP28" s="28"/>
      <c r="AQ28" s="28"/>
      <c r="AR28" s="28"/>
      <c r="AS28" s="28"/>
      <c r="AT28" s="28"/>
    </row>
    <row r="29" spans="1:4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3"/>
      <c r="AS29" s="13"/>
      <c r="AT29" s="13"/>
    </row>
    <row r="30" spans="1:46" ht="15" customHeight="1">
      <c r="A30" s="20" t="s">
        <v>22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"/>
      <c r="W30" s="21"/>
      <c r="X30" s="21"/>
      <c r="Y30" s="21"/>
      <c r="Z30" s="21"/>
      <c r="AA30" s="21"/>
      <c r="AB30" s="21"/>
      <c r="AC30" s="3"/>
      <c r="AD30" s="21" t="s">
        <v>31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 t="s">
        <v>60</v>
      </c>
      <c r="AQ30" s="22"/>
      <c r="AR30" s="22"/>
      <c r="AS30" s="22"/>
      <c r="AT30" s="22"/>
    </row>
    <row r="31" spans="1:46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8"/>
      <c r="W31" s="23" t="s">
        <v>26</v>
      </c>
      <c r="X31" s="23"/>
      <c r="Y31" s="23"/>
      <c r="Z31" s="23"/>
      <c r="AA31" s="23"/>
      <c r="AB31" s="23"/>
      <c r="AC31" s="8"/>
      <c r="AD31" s="23" t="s">
        <v>13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2"/>
      <c r="AQ31" s="22"/>
      <c r="AR31" s="22"/>
      <c r="AS31" s="22"/>
      <c r="AT31" s="22"/>
    </row>
    <row r="32" spans="1:46" ht="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7" ht="12" customHeight="1"/>
    <row r="43" ht="12">
      <c r="X43" s="15"/>
    </row>
    <row r="44" ht="12">
      <c r="X44" s="15"/>
    </row>
  </sheetData>
  <sheetProtection/>
  <mergeCells count="139">
    <mergeCell ref="A30:U31"/>
    <mergeCell ref="W30:AB30"/>
    <mergeCell ref="AD30:AO30"/>
    <mergeCell ref="AP30:AT30"/>
    <mergeCell ref="W31:AB31"/>
    <mergeCell ref="AD31:AO31"/>
    <mergeCell ref="AP31:AT31"/>
    <mergeCell ref="AP27:AT27"/>
    <mergeCell ref="A28:G28"/>
    <mergeCell ref="H28:J28"/>
    <mergeCell ref="K28:X28"/>
    <mergeCell ref="Y28:AA28"/>
    <mergeCell ref="AB28:AE28"/>
    <mergeCell ref="AG28:AI28"/>
    <mergeCell ref="AJ28:AL28"/>
    <mergeCell ref="AM28:AO28"/>
    <mergeCell ref="AP28:AT28"/>
    <mergeCell ref="AM26:AO26"/>
    <mergeCell ref="AP26:AT26"/>
    <mergeCell ref="A27:G27"/>
    <mergeCell ref="H27:J27"/>
    <mergeCell ref="K27:X27"/>
    <mergeCell ref="Y27:AA27"/>
    <mergeCell ref="AB27:AE27"/>
    <mergeCell ref="AG27:AI27"/>
    <mergeCell ref="AJ27:AL27"/>
    <mergeCell ref="AM27:AO27"/>
    <mergeCell ref="AJ25:AL25"/>
    <mergeCell ref="AM25:AO25"/>
    <mergeCell ref="AP25:AT25"/>
    <mergeCell ref="A26:G26"/>
    <mergeCell ref="H26:J26"/>
    <mergeCell ref="K26:X26"/>
    <mergeCell ref="Y26:AA26"/>
    <mergeCell ref="AB26:AE26"/>
    <mergeCell ref="AG26:AI26"/>
    <mergeCell ref="AJ26:AL26"/>
    <mergeCell ref="A25:G25"/>
    <mergeCell ref="H25:J25"/>
    <mergeCell ref="K25:X25"/>
    <mergeCell ref="Y25:AA25"/>
    <mergeCell ref="AB25:AE25"/>
    <mergeCell ref="AG25:AI25"/>
    <mergeCell ref="AP23:AT23"/>
    <mergeCell ref="A24:G24"/>
    <mergeCell ref="H24:J24"/>
    <mergeCell ref="K24:X24"/>
    <mergeCell ref="Y24:AA24"/>
    <mergeCell ref="AB24:AE24"/>
    <mergeCell ref="AG24:AI24"/>
    <mergeCell ref="AJ24:AL24"/>
    <mergeCell ref="AM24:AO24"/>
    <mergeCell ref="AP24:AT24"/>
    <mergeCell ref="AJ22:AL22"/>
    <mergeCell ref="AM22:AO22"/>
    <mergeCell ref="AP22:AT22"/>
    <mergeCell ref="H23:J23"/>
    <mergeCell ref="K23:X23"/>
    <mergeCell ref="Y23:AA23"/>
    <mergeCell ref="AB23:AE23"/>
    <mergeCell ref="AG23:AI23"/>
    <mergeCell ref="AJ23:AL23"/>
    <mergeCell ref="AM23:AO23"/>
    <mergeCell ref="A22:G23"/>
    <mergeCell ref="H22:J22"/>
    <mergeCell ref="K22:X22"/>
    <mergeCell ref="Y22:AA22"/>
    <mergeCell ref="AB22:AE22"/>
    <mergeCell ref="AG22:AI22"/>
    <mergeCell ref="AM20:AO20"/>
    <mergeCell ref="AP20:AT20"/>
    <mergeCell ref="H21:J21"/>
    <mergeCell ref="K21:X21"/>
    <mergeCell ref="Y21:AA21"/>
    <mergeCell ref="AB21:AE21"/>
    <mergeCell ref="AG21:AI21"/>
    <mergeCell ref="AJ21:AL21"/>
    <mergeCell ref="AM21:AO21"/>
    <mergeCell ref="AP21:AT21"/>
    <mergeCell ref="AJ19:AL19"/>
    <mergeCell ref="AM19:AO19"/>
    <mergeCell ref="AP19:AT19"/>
    <mergeCell ref="A20:G21"/>
    <mergeCell ref="H20:J20"/>
    <mergeCell ref="K20:X20"/>
    <mergeCell ref="Y20:AA20"/>
    <mergeCell ref="AB20:AE20"/>
    <mergeCell ref="AG20:AI20"/>
    <mergeCell ref="AJ20:AL20"/>
    <mergeCell ref="A19:G19"/>
    <mergeCell ref="H19:J19"/>
    <mergeCell ref="K19:X19"/>
    <mergeCell ref="Y19:AA19"/>
    <mergeCell ref="AB19:AE19"/>
    <mergeCell ref="AG19:AI19"/>
    <mergeCell ref="AG17:AI18"/>
    <mergeCell ref="AJ17:AL18"/>
    <mergeCell ref="AM17:AO18"/>
    <mergeCell ref="AP17:AT18"/>
    <mergeCell ref="A18:G18"/>
    <mergeCell ref="H18:J18"/>
    <mergeCell ref="A15:AB15"/>
    <mergeCell ref="AC15:AI15"/>
    <mergeCell ref="AM15:AO15"/>
    <mergeCell ref="AP15:AT15"/>
    <mergeCell ref="A16:AT16"/>
    <mergeCell ref="A17:J17"/>
    <mergeCell ref="K17:X18"/>
    <mergeCell ref="Y17:AA18"/>
    <mergeCell ref="AB17:AE18"/>
    <mergeCell ref="AF17:AF18"/>
    <mergeCell ref="J12:M12"/>
    <mergeCell ref="P12:Q12"/>
    <mergeCell ref="A13:AE13"/>
    <mergeCell ref="AM13:AO13"/>
    <mergeCell ref="AP13:AS13"/>
    <mergeCell ref="A14:AT14"/>
    <mergeCell ref="A10:O10"/>
    <mergeCell ref="P10:T10"/>
    <mergeCell ref="U10:AB10"/>
    <mergeCell ref="AC10:AT10"/>
    <mergeCell ref="A11:O11"/>
    <mergeCell ref="P11:T11"/>
    <mergeCell ref="U11:AB11"/>
    <mergeCell ref="AC11:AT12"/>
    <mergeCell ref="A12:D12"/>
    <mergeCell ref="E12:F12"/>
    <mergeCell ref="A6:AO6"/>
    <mergeCell ref="AP6:AT6"/>
    <mergeCell ref="A7:AO8"/>
    <mergeCell ref="AP7:AT7"/>
    <mergeCell ref="A9:AO9"/>
    <mergeCell ref="AP9:AT9"/>
    <mergeCell ref="A1:AW1"/>
    <mergeCell ref="A2:AW2"/>
    <mergeCell ref="A3:AW3"/>
    <mergeCell ref="A4:AW4"/>
    <mergeCell ref="A5:X5"/>
    <mergeCell ref="AP5:AT5"/>
  </mergeCells>
  <printOptions/>
  <pageMargins left="0.984251968503937" right="0.5511811023622047" top="0.3937007874015748" bottom="0.3937007874015748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ЗАО "Информационная компания "Кодекс".</dc:description>
  <cp:lastModifiedBy>Shkola</cp:lastModifiedBy>
  <cp:lastPrinted>2023-09-11T17:18:24Z</cp:lastPrinted>
  <dcterms:created xsi:type="dcterms:W3CDTF">2003-07-23T16:04:52Z</dcterms:created>
  <dcterms:modified xsi:type="dcterms:W3CDTF">2023-09-26T16:40:50Z</dcterms:modified>
  <cp:category/>
  <cp:version/>
  <cp:contentType/>
  <cp:contentStatus/>
</cp:coreProperties>
</file>